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2DO TRIMESTRE 2017\INFORMACIÓN CONTABLE\"/>
    </mc:Choice>
  </mc:AlternateContent>
  <bookViews>
    <workbookView xWindow="0" yWindow="0" windowWidth="16392" windowHeight="5664"/>
  </bookViews>
  <sheets>
    <sheet name="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99" i="1"/>
  <c r="G98" i="1"/>
  <c r="F97" i="1"/>
  <c r="G97" i="1" s="1"/>
  <c r="E97" i="1"/>
  <c r="D97" i="1"/>
  <c r="C97" i="1"/>
  <c r="G96" i="1"/>
  <c r="G95" i="1"/>
  <c r="G94" i="1"/>
  <c r="G93" i="1"/>
  <c r="G92" i="1"/>
  <c r="F91" i="1"/>
  <c r="G91" i="1" s="1"/>
  <c r="E91" i="1"/>
  <c r="D91" i="1"/>
  <c r="C91" i="1"/>
  <c r="G90" i="1"/>
  <c r="G89" i="1"/>
  <c r="G88" i="1"/>
  <c r="G87" i="1"/>
  <c r="G86" i="1"/>
  <c r="G85" i="1"/>
  <c r="F84" i="1"/>
  <c r="G84" i="1" s="1"/>
  <c r="E84" i="1"/>
  <c r="D84" i="1"/>
  <c r="C84" i="1"/>
  <c r="G83" i="1"/>
  <c r="G82" i="1"/>
  <c r="G81" i="1"/>
  <c r="G80" i="1"/>
  <c r="G79" i="1"/>
  <c r="F78" i="1"/>
  <c r="E78" i="1"/>
  <c r="D78" i="1"/>
  <c r="C78" i="1"/>
  <c r="C43" i="1" s="1"/>
  <c r="G77" i="1"/>
  <c r="G76" i="1"/>
  <c r="G75" i="1"/>
  <c r="G74" i="1"/>
  <c r="G73" i="1"/>
  <c r="F72" i="1"/>
  <c r="G72" i="1" s="1"/>
  <c r="E72" i="1"/>
  <c r="D72" i="1"/>
  <c r="C72" i="1"/>
  <c r="G71" i="1"/>
  <c r="G70" i="1"/>
  <c r="G69" i="1"/>
  <c r="G68" i="1"/>
  <c r="G67" i="1"/>
  <c r="G66" i="1"/>
  <c r="G65" i="1"/>
  <c r="G64" i="1"/>
  <c r="F63" i="1"/>
  <c r="G63" i="1" s="1"/>
  <c r="E63" i="1"/>
  <c r="D63" i="1"/>
  <c r="C63" i="1"/>
  <c r="G62" i="1"/>
  <c r="G61" i="1"/>
  <c r="G60" i="1"/>
  <c r="G59" i="1"/>
  <c r="G58" i="1"/>
  <c r="G57" i="1"/>
  <c r="G56" i="1"/>
  <c r="F55" i="1"/>
  <c r="G55" i="1" s="1"/>
  <c r="E55" i="1"/>
  <c r="D55" i="1"/>
  <c r="C55" i="1"/>
  <c r="G54" i="1"/>
  <c r="G53" i="1"/>
  <c r="G52" i="1"/>
  <c r="G51" i="1"/>
  <c r="G50" i="1"/>
  <c r="F49" i="1"/>
  <c r="G49" i="1" s="1"/>
  <c r="E49" i="1"/>
  <c r="D49" i="1"/>
  <c r="C49" i="1"/>
  <c r="G48" i="1"/>
  <c r="G47" i="1"/>
  <c r="G46" i="1"/>
  <c r="G45" i="1"/>
  <c r="F44" i="1"/>
  <c r="G44" i="1" s="1"/>
  <c r="E44" i="1"/>
  <c r="E43" i="1" s="1"/>
  <c r="D44" i="1"/>
  <c r="D43" i="1" s="1"/>
  <c r="C44" i="1"/>
  <c r="F43" i="1"/>
  <c r="G42" i="1"/>
  <c r="G41" i="1"/>
  <c r="G40" i="1"/>
  <c r="G39" i="1"/>
  <c r="F38" i="1"/>
  <c r="E38" i="1"/>
  <c r="D38" i="1"/>
  <c r="C38" i="1"/>
  <c r="G38" i="1" s="1"/>
  <c r="G37" i="1"/>
  <c r="G36" i="1"/>
  <c r="F35" i="1"/>
  <c r="G35" i="1" s="1"/>
  <c r="E35" i="1"/>
  <c r="D35" i="1"/>
  <c r="C35" i="1"/>
  <c r="G34" i="1"/>
  <c r="F33" i="1"/>
  <c r="G33" i="1" s="1"/>
  <c r="E33" i="1"/>
  <c r="D33" i="1"/>
  <c r="C33" i="1"/>
  <c r="G32" i="1"/>
  <c r="G31" i="1"/>
  <c r="G30" i="1"/>
  <c r="G29" i="1"/>
  <c r="G28" i="1"/>
  <c r="F27" i="1"/>
  <c r="G27" i="1" s="1"/>
  <c r="E27" i="1"/>
  <c r="D27" i="1"/>
  <c r="C27" i="1"/>
  <c r="C4" i="1" s="1"/>
  <c r="G26" i="1"/>
  <c r="G25" i="1"/>
  <c r="G24" i="1"/>
  <c r="G23" i="1"/>
  <c r="G22" i="1"/>
  <c r="F21" i="1"/>
  <c r="G21" i="1" s="1"/>
  <c r="E21" i="1"/>
  <c r="D21" i="1"/>
  <c r="C21" i="1"/>
  <c r="G20" i="1"/>
  <c r="G19" i="1"/>
  <c r="G18" i="1"/>
  <c r="G17" i="1"/>
  <c r="G16" i="1"/>
  <c r="G15" i="1"/>
  <c r="G14" i="1"/>
  <c r="F13" i="1"/>
  <c r="G13" i="1" s="1"/>
  <c r="E13" i="1"/>
  <c r="D13" i="1"/>
  <c r="C13" i="1"/>
  <c r="G12" i="1"/>
  <c r="G11" i="1"/>
  <c r="G10" i="1"/>
  <c r="G9" i="1"/>
  <c r="G8" i="1"/>
  <c r="G7" i="1"/>
  <c r="G6" i="1"/>
  <c r="F5" i="1"/>
  <c r="G5" i="1" s="1"/>
  <c r="E5" i="1"/>
  <c r="D5" i="1"/>
  <c r="D4" i="1" s="1"/>
  <c r="D3" i="1" s="1"/>
  <c r="C5" i="1"/>
  <c r="E4" i="1"/>
  <c r="C3" i="1" l="1"/>
  <c r="E3" i="1"/>
  <c r="G43" i="1"/>
  <c r="G78" i="1"/>
  <c r="F4" i="1"/>
  <c r="G4" i="1" l="1"/>
  <c r="F3" i="1"/>
  <c r="G3" i="1" s="1"/>
</calcChain>
</file>

<file path=xl/sharedStrings.xml><?xml version="1.0" encoding="utf-8"?>
<sst xmlns="http://schemas.openxmlformats.org/spreadsheetml/2006/main" count="109" uniqueCount="109">
  <si>
    <t>MUNICIPIO DE LEÓN
ESTADO ANALÍTICO DEL ACTIVO
DEL 1 DE ENERO AL 30 DE JUNIO DE 2017</t>
  </si>
  <si>
    <t>ÍNDICE</t>
  </si>
  <si>
    <t>NOMBRE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</si>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</sst>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0" xfId="1" applyNumberFormat="1" applyFont="1" applyFill="1" applyBorder="1" applyAlignment="1" applyProtection="1">
      <alignment wrapText="1"/>
      <protection locked="0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wrapText="1"/>
    </xf>
    <xf numFmtId="4" fontId="4" fillId="0" borderId="7" xfId="1" applyNumberFormat="1" applyFont="1" applyFill="1" applyBorder="1" applyAlignment="1" applyProtection="1">
      <alignment wrapText="1"/>
      <protection locked="0"/>
    </xf>
    <xf numFmtId="4" fontId="4" fillId="0" borderId="8" xfId="1" applyNumberFormat="1" applyFont="1" applyFill="1" applyBorder="1" applyAlignment="1" applyProtection="1">
      <alignment wrapText="1"/>
      <protection locked="0"/>
    </xf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4" fontId="4" fillId="0" borderId="10" xfId="1" applyNumberFormat="1" applyFont="1" applyFill="1" applyBorder="1" applyAlignment="1" applyProtection="1">
      <alignment wrapText="1"/>
      <protection locked="0"/>
    </xf>
    <xf numFmtId="0" fontId="5" fillId="0" borderId="9" xfId="1" applyFont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5" fillId="0" borderId="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left" wrapText="1"/>
    </xf>
    <xf numFmtId="4" fontId="5" fillId="0" borderId="12" xfId="1" applyNumberFormat="1" applyFont="1" applyFill="1" applyBorder="1" applyAlignment="1" applyProtection="1">
      <alignment wrapText="1"/>
      <protection locked="0"/>
    </xf>
    <xf numFmtId="4" fontId="5" fillId="0" borderId="13" xfId="1" applyNumberFormat="1" applyFont="1" applyFill="1" applyBorder="1" applyAlignment="1" applyProtection="1">
      <alignment wrapText="1"/>
      <protection locked="0"/>
    </xf>
    <xf numFmtId="0" fontId="0" fillId="0" borderId="0" xfId="0" applyAlignment="1"/>
    <xf numFmtId="0" fontId="5" fillId="0" borderId="0" xfId="1" applyFont="1" applyAlignment="1" applyProtection="1"/>
    <xf numFmtId="0" fontId="5" fillId="0" borderId="0" xfId="1" applyFont="1" applyAlignment="1">
      <alignment wrapText="1"/>
    </xf>
    <xf numFmtId="4" fontId="5" fillId="0" borderId="0" xfId="1" applyNumberFormat="1" applyFont="1" applyAlignment="1"/>
    <xf numFmtId="0" fontId="5" fillId="0" borderId="0" xfId="1" applyFont="1" applyAlignment="1"/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center"/>
      <protection locked="0"/>
    </xf>
    <xf numFmtId="164" fontId="4" fillId="0" borderId="7" xfId="2" applyNumberFormat="1" applyFont="1" applyBorder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protection locked="0"/>
    </xf>
    <xf numFmtId="0" fontId="0" fillId="0" borderId="0" xfId="0" applyAlignment="1">
      <alignment vertical="center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1158241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773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Normal="100" zoomScaleSheetLayoutView="100" workbookViewId="0">
      <pane ySplit="2" topLeftCell="A3" activePane="bottomLeft" state="frozen"/>
      <selection pane="bottomLeft" activeCell="B6" sqref="B6"/>
    </sheetView>
  </sheetViews>
  <sheetFormatPr baseColWidth="10" defaultRowHeight="14.4" x14ac:dyDescent="0.3"/>
  <cols>
    <col min="1" max="1" width="6.109375" style="26" customWidth="1"/>
    <col min="2" max="2" width="62.88671875" style="26" bestFit="1" customWidth="1"/>
    <col min="3" max="3" width="16.21875" style="26" customWidth="1"/>
    <col min="4" max="5" width="15.88671875" style="26" bestFit="1" customWidth="1"/>
    <col min="6" max="6" width="16.21875" style="26" customWidth="1"/>
    <col min="7" max="7" width="18.88671875" style="26" customWidth="1"/>
  </cols>
  <sheetData>
    <row r="1" spans="1:7" ht="55.2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s="36" customFormat="1" ht="30.6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3">
      <c r="A3" s="10">
        <v>1000</v>
      </c>
      <c r="B3" s="11" t="s">
        <v>8</v>
      </c>
      <c r="C3" s="12">
        <f>C4+C43</f>
        <v>14446656138.860001</v>
      </c>
      <c r="D3" s="12">
        <f>D4+D43</f>
        <v>53916881612.18</v>
      </c>
      <c r="E3" s="12">
        <f t="shared" ref="E3:F3" si="0">E4+E43</f>
        <v>53153084369.860001</v>
      </c>
      <c r="F3" s="12">
        <f t="shared" si="0"/>
        <v>15210453381.18</v>
      </c>
      <c r="G3" s="13">
        <f>F3-C3</f>
        <v>763797242.31999969</v>
      </c>
    </row>
    <row r="4" spans="1:7" x14ac:dyDescent="0.3">
      <c r="A4" s="14">
        <v>1100</v>
      </c>
      <c r="B4" s="15" t="s">
        <v>9</v>
      </c>
      <c r="C4" s="9">
        <f t="shared" ref="C4:F4" si="1">SUM(C5+C13+C21+C27+C33+C35+C38)</f>
        <v>1444861692.2200003</v>
      </c>
      <c r="D4" s="9">
        <f t="shared" si="1"/>
        <v>52782566392.160004</v>
      </c>
      <c r="E4" s="9">
        <f t="shared" si="1"/>
        <v>52169088112.510002</v>
      </c>
      <c r="F4" s="9">
        <f t="shared" si="1"/>
        <v>2058339971.8699999</v>
      </c>
      <c r="G4" s="16">
        <f>F4-C4</f>
        <v>613478279.64999962</v>
      </c>
    </row>
    <row r="5" spans="1:7" x14ac:dyDescent="0.3">
      <c r="A5" s="14">
        <v>1110</v>
      </c>
      <c r="B5" s="15" t="s">
        <v>10</v>
      </c>
      <c r="C5" s="9">
        <f t="shared" ref="C5" si="2">SUM(C6:C12)</f>
        <v>1236719480.46</v>
      </c>
      <c r="D5" s="9">
        <f t="shared" ref="D5:F5" si="3">SUM(D6:D12)</f>
        <v>52556153248.290001</v>
      </c>
      <c r="E5" s="9">
        <f t="shared" si="3"/>
        <v>51951804001.300003</v>
      </c>
      <c r="F5" s="9">
        <f t="shared" si="3"/>
        <v>1841068727.4499998</v>
      </c>
      <c r="G5" s="16">
        <f>F5-C5</f>
        <v>604349246.98999977</v>
      </c>
    </row>
    <row r="6" spans="1:7" x14ac:dyDescent="0.3">
      <c r="A6" s="17">
        <v>1111</v>
      </c>
      <c r="B6" s="18" t="s">
        <v>11</v>
      </c>
      <c r="C6" s="7">
        <v>922000</v>
      </c>
      <c r="D6" s="7">
        <v>51000</v>
      </c>
      <c r="E6" s="7">
        <v>125000</v>
      </c>
      <c r="F6" s="7">
        <v>848000</v>
      </c>
      <c r="G6" s="8">
        <f>F6-C6</f>
        <v>-74000</v>
      </c>
    </row>
    <row r="7" spans="1:7" x14ac:dyDescent="0.3">
      <c r="A7" s="17">
        <v>1112</v>
      </c>
      <c r="B7" s="18" t="s">
        <v>12</v>
      </c>
      <c r="C7" s="7">
        <v>728311947.57000005</v>
      </c>
      <c r="D7" s="7">
        <v>31973318029.889999</v>
      </c>
      <c r="E7" s="7">
        <v>32044040488.869999</v>
      </c>
      <c r="F7" s="7">
        <v>657589488.59000003</v>
      </c>
      <c r="G7" s="8">
        <f t="shared" ref="G7:G42" si="4">F7-C7</f>
        <v>-70722458.980000019</v>
      </c>
    </row>
    <row r="8" spans="1:7" x14ac:dyDescent="0.3">
      <c r="A8" s="17">
        <v>1113</v>
      </c>
      <c r="B8" s="18" t="s">
        <v>13</v>
      </c>
      <c r="C8" s="7">
        <v>0</v>
      </c>
      <c r="D8" s="7">
        <v>0</v>
      </c>
      <c r="E8" s="7">
        <v>0</v>
      </c>
      <c r="F8" s="7">
        <v>0</v>
      </c>
      <c r="G8" s="8">
        <f t="shared" si="4"/>
        <v>0</v>
      </c>
    </row>
    <row r="9" spans="1:7" x14ac:dyDescent="0.3">
      <c r="A9" s="17">
        <v>1114</v>
      </c>
      <c r="B9" s="18" t="s">
        <v>14</v>
      </c>
      <c r="C9" s="7">
        <v>507485532.88999999</v>
      </c>
      <c r="D9" s="7">
        <v>20582784218.400002</v>
      </c>
      <c r="E9" s="7">
        <v>19907638512.43</v>
      </c>
      <c r="F9" s="7">
        <v>1182631238.8599999</v>
      </c>
      <c r="G9" s="8">
        <f t="shared" si="4"/>
        <v>675145705.96999991</v>
      </c>
    </row>
    <row r="10" spans="1:7" x14ac:dyDescent="0.3">
      <c r="A10" s="17">
        <v>1115</v>
      </c>
      <c r="B10" s="18" t="s">
        <v>15</v>
      </c>
      <c r="C10" s="7">
        <v>0</v>
      </c>
      <c r="D10" s="7">
        <v>0</v>
      </c>
      <c r="E10" s="7">
        <v>0</v>
      </c>
      <c r="F10" s="7">
        <v>0</v>
      </c>
      <c r="G10" s="8">
        <f t="shared" si="4"/>
        <v>0</v>
      </c>
    </row>
    <row r="11" spans="1:7" x14ac:dyDescent="0.3">
      <c r="A11" s="17">
        <v>1116</v>
      </c>
      <c r="B11" s="18" t="s">
        <v>16</v>
      </c>
      <c r="C11" s="7">
        <v>0</v>
      </c>
      <c r="D11" s="7">
        <v>0</v>
      </c>
      <c r="E11" s="7">
        <v>0</v>
      </c>
      <c r="F11" s="7">
        <v>0</v>
      </c>
      <c r="G11" s="8">
        <f t="shared" si="4"/>
        <v>0</v>
      </c>
    </row>
    <row r="12" spans="1:7" x14ac:dyDescent="0.3">
      <c r="A12" s="17">
        <v>1119</v>
      </c>
      <c r="B12" s="18" t="s">
        <v>17</v>
      </c>
      <c r="C12" s="7">
        <v>0</v>
      </c>
      <c r="D12" s="7">
        <v>0</v>
      </c>
      <c r="E12" s="7">
        <v>0</v>
      </c>
      <c r="F12" s="7">
        <v>0</v>
      </c>
      <c r="G12" s="8">
        <f t="shared" si="4"/>
        <v>0</v>
      </c>
    </row>
    <row r="13" spans="1:7" x14ac:dyDescent="0.3">
      <c r="A13" s="14">
        <v>1120</v>
      </c>
      <c r="B13" s="19" t="s">
        <v>18</v>
      </c>
      <c r="C13" s="9">
        <f t="shared" ref="C13:F13" si="5">SUM(C14:C20)</f>
        <v>4288420.66</v>
      </c>
      <c r="D13" s="9">
        <f t="shared" si="5"/>
        <v>21463985.550000001</v>
      </c>
      <c r="E13" s="9">
        <f t="shared" si="5"/>
        <v>16811694.059999999</v>
      </c>
      <c r="F13" s="9">
        <f t="shared" si="5"/>
        <v>8940712.1500000004</v>
      </c>
      <c r="G13" s="16">
        <f>F13-C13</f>
        <v>4652291.49</v>
      </c>
    </row>
    <row r="14" spans="1:7" x14ac:dyDescent="0.3">
      <c r="A14" s="17">
        <v>1121</v>
      </c>
      <c r="B14" s="18" t="s">
        <v>19</v>
      </c>
      <c r="C14" s="7">
        <v>0</v>
      </c>
      <c r="D14" s="7">
        <v>0</v>
      </c>
      <c r="E14" s="7">
        <v>0</v>
      </c>
      <c r="F14" s="7">
        <v>0</v>
      </c>
      <c r="G14" s="8">
        <f t="shared" si="4"/>
        <v>0</v>
      </c>
    </row>
    <row r="15" spans="1:7" x14ac:dyDescent="0.3">
      <c r="A15" s="17">
        <v>1122</v>
      </c>
      <c r="B15" s="18" t="s">
        <v>20</v>
      </c>
      <c r="C15" s="7">
        <v>2339426.79</v>
      </c>
      <c r="D15" s="7">
        <v>15370609.699999999</v>
      </c>
      <c r="E15" s="7">
        <v>11666566.83</v>
      </c>
      <c r="F15" s="7">
        <v>6043469.6600000001</v>
      </c>
      <c r="G15" s="8">
        <f t="shared" si="4"/>
        <v>3704042.87</v>
      </c>
    </row>
    <row r="16" spans="1:7" x14ac:dyDescent="0.3">
      <c r="A16" s="17">
        <v>1123</v>
      </c>
      <c r="B16" s="18" t="s">
        <v>21</v>
      </c>
      <c r="C16" s="7">
        <v>54617.67</v>
      </c>
      <c r="D16" s="7">
        <v>2791750.83</v>
      </c>
      <c r="E16" s="7">
        <v>1531933.09</v>
      </c>
      <c r="F16" s="7">
        <v>1314435.4099999999</v>
      </c>
      <c r="G16" s="8">
        <f t="shared" si="4"/>
        <v>1259817.74</v>
      </c>
    </row>
    <row r="17" spans="1:7" x14ac:dyDescent="0.3">
      <c r="A17" s="17">
        <v>1124</v>
      </c>
      <c r="B17" s="18" t="s">
        <v>22</v>
      </c>
      <c r="C17" s="7">
        <v>1894376.2</v>
      </c>
      <c r="D17" s="7">
        <v>3301625.02</v>
      </c>
      <c r="E17" s="7">
        <v>3613194.14</v>
      </c>
      <c r="F17" s="7">
        <v>1582807.08</v>
      </c>
      <c r="G17" s="8">
        <f t="shared" si="4"/>
        <v>-311569.11999999988</v>
      </c>
    </row>
    <row r="18" spans="1:7" x14ac:dyDescent="0.3">
      <c r="A18" s="17">
        <v>1125</v>
      </c>
      <c r="B18" s="18" t="s">
        <v>23</v>
      </c>
      <c r="C18" s="7">
        <v>0</v>
      </c>
      <c r="D18" s="7">
        <v>0</v>
      </c>
      <c r="E18" s="7">
        <v>0</v>
      </c>
      <c r="F18" s="7">
        <v>0</v>
      </c>
      <c r="G18" s="8">
        <f t="shared" si="4"/>
        <v>0</v>
      </c>
    </row>
    <row r="19" spans="1:7" x14ac:dyDescent="0.3">
      <c r="A19" s="17">
        <v>1126</v>
      </c>
      <c r="B19" s="18" t="s">
        <v>24</v>
      </c>
      <c r="C19" s="7">
        <v>0</v>
      </c>
      <c r="D19" s="7">
        <v>0</v>
      </c>
      <c r="E19" s="7">
        <v>0</v>
      </c>
      <c r="F19" s="7">
        <v>0</v>
      </c>
      <c r="G19" s="8">
        <f t="shared" si="4"/>
        <v>0</v>
      </c>
    </row>
    <row r="20" spans="1:7" x14ac:dyDescent="0.3">
      <c r="A20" s="17">
        <v>1129</v>
      </c>
      <c r="B20" s="18" t="s">
        <v>25</v>
      </c>
      <c r="C20" s="7">
        <v>0</v>
      </c>
      <c r="D20" s="7">
        <v>0</v>
      </c>
      <c r="E20" s="7">
        <v>0</v>
      </c>
      <c r="F20" s="7">
        <v>0</v>
      </c>
      <c r="G20" s="8">
        <f t="shared" si="4"/>
        <v>0</v>
      </c>
    </row>
    <row r="21" spans="1:7" x14ac:dyDescent="0.3">
      <c r="A21" s="14">
        <v>1130</v>
      </c>
      <c r="B21" s="19" t="s">
        <v>26</v>
      </c>
      <c r="C21" s="9">
        <f t="shared" ref="C21:F21" si="6">SUM(C22:C26)</f>
        <v>165747426.17999998</v>
      </c>
      <c r="D21" s="9">
        <f t="shared" si="6"/>
        <v>157765609.97</v>
      </c>
      <c r="E21" s="9">
        <f t="shared" si="6"/>
        <v>152291024.75</v>
      </c>
      <c r="F21" s="9">
        <f t="shared" si="6"/>
        <v>171222011.40000001</v>
      </c>
      <c r="G21" s="16">
        <f>F21-C21</f>
        <v>5474585.2200000286</v>
      </c>
    </row>
    <row r="22" spans="1:7" x14ac:dyDescent="0.3">
      <c r="A22" s="17">
        <v>1131</v>
      </c>
      <c r="B22" s="18" t="s">
        <v>27</v>
      </c>
      <c r="C22" s="7">
        <v>4066960</v>
      </c>
      <c r="D22" s="7">
        <v>1354754.24</v>
      </c>
      <c r="E22" s="7">
        <v>3903765.63</v>
      </c>
      <c r="F22" s="7">
        <v>1517948.61</v>
      </c>
      <c r="G22" s="8">
        <f t="shared" si="4"/>
        <v>-2549011.3899999997</v>
      </c>
    </row>
    <row r="23" spans="1:7" x14ac:dyDescent="0.3">
      <c r="A23" s="17">
        <v>1132</v>
      </c>
      <c r="B23" s="18" t="s">
        <v>28</v>
      </c>
      <c r="C23" s="7">
        <v>0</v>
      </c>
      <c r="D23" s="7">
        <v>0</v>
      </c>
      <c r="E23" s="7">
        <v>0</v>
      </c>
      <c r="F23" s="7">
        <v>0</v>
      </c>
      <c r="G23" s="8">
        <f t="shared" si="4"/>
        <v>0</v>
      </c>
    </row>
    <row r="24" spans="1:7" x14ac:dyDescent="0.3">
      <c r="A24" s="17">
        <v>1133</v>
      </c>
      <c r="B24" s="18" t="s">
        <v>29</v>
      </c>
      <c r="C24" s="7">
        <v>0</v>
      </c>
      <c r="D24" s="7">
        <v>0</v>
      </c>
      <c r="E24" s="7">
        <v>0</v>
      </c>
      <c r="F24" s="7">
        <v>0</v>
      </c>
      <c r="G24" s="8">
        <f t="shared" si="4"/>
        <v>0</v>
      </c>
    </row>
    <row r="25" spans="1:7" x14ac:dyDescent="0.3">
      <c r="A25" s="17">
        <v>1134</v>
      </c>
      <c r="B25" s="18" t="s">
        <v>30</v>
      </c>
      <c r="C25" s="7">
        <v>158551921.47999999</v>
      </c>
      <c r="D25" s="7">
        <v>117401508.15000001</v>
      </c>
      <c r="E25" s="7">
        <v>107198324.98</v>
      </c>
      <c r="F25" s="7">
        <v>168755104.65000001</v>
      </c>
      <c r="G25" s="8">
        <f t="shared" si="4"/>
        <v>10203183.170000017</v>
      </c>
    </row>
    <row r="26" spans="1:7" x14ac:dyDescent="0.3">
      <c r="A26" s="17">
        <v>1139</v>
      </c>
      <c r="B26" s="18" t="s">
        <v>31</v>
      </c>
      <c r="C26" s="7">
        <v>3128544.7</v>
      </c>
      <c r="D26" s="7">
        <v>39009347.579999998</v>
      </c>
      <c r="E26" s="7">
        <v>41188934.140000001</v>
      </c>
      <c r="F26" s="7">
        <v>948958.14</v>
      </c>
      <c r="G26" s="8">
        <f t="shared" si="4"/>
        <v>-2179586.56</v>
      </c>
    </row>
    <row r="27" spans="1:7" x14ac:dyDescent="0.3">
      <c r="A27" s="14">
        <v>1140</v>
      </c>
      <c r="B27" s="19" t="s">
        <v>32</v>
      </c>
      <c r="C27" s="9">
        <f t="shared" ref="C27:F27" si="7">SUM(C28:C32)</f>
        <v>70556.929999999993</v>
      </c>
      <c r="D27" s="9">
        <f t="shared" si="7"/>
        <v>0</v>
      </c>
      <c r="E27" s="9">
        <f t="shared" si="7"/>
        <v>0</v>
      </c>
      <c r="F27" s="9">
        <f t="shared" si="7"/>
        <v>70556.929999999993</v>
      </c>
      <c r="G27" s="16">
        <f>F27-C27</f>
        <v>0</v>
      </c>
    </row>
    <row r="28" spans="1:7" x14ac:dyDescent="0.3">
      <c r="A28" s="17">
        <v>1141</v>
      </c>
      <c r="B28" s="18" t="s">
        <v>33</v>
      </c>
      <c r="C28" s="7">
        <v>0</v>
      </c>
      <c r="D28" s="7">
        <v>0</v>
      </c>
      <c r="E28" s="7">
        <v>0</v>
      </c>
      <c r="F28" s="7">
        <v>0</v>
      </c>
      <c r="G28" s="8">
        <f t="shared" si="4"/>
        <v>0</v>
      </c>
    </row>
    <row r="29" spans="1:7" x14ac:dyDescent="0.3">
      <c r="A29" s="17">
        <v>1142</v>
      </c>
      <c r="B29" s="18" t="s">
        <v>34</v>
      </c>
      <c r="C29" s="7">
        <v>0</v>
      </c>
      <c r="D29" s="7">
        <v>0</v>
      </c>
      <c r="E29" s="7">
        <v>0</v>
      </c>
      <c r="F29" s="7">
        <v>0</v>
      </c>
      <c r="G29" s="8">
        <f t="shared" si="4"/>
        <v>0</v>
      </c>
    </row>
    <row r="30" spans="1:7" x14ac:dyDescent="0.3">
      <c r="A30" s="17">
        <v>1143</v>
      </c>
      <c r="B30" s="18" t="s">
        <v>35</v>
      </c>
      <c r="C30" s="7">
        <v>0</v>
      </c>
      <c r="D30" s="7">
        <v>0</v>
      </c>
      <c r="E30" s="7">
        <v>0</v>
      </c>
      <c r="F30" s="7">
        <v>0</v>
      </c>
      <c r="G30" s="8">
        <f t="shared" si="4"/>
        <v>0</v>
      </c>
    </row>
    <row r="31" spans="1:7" x14ac:dyDescent="0.3">
      <c r="A31" s="17">
        <v>1144</v>
      </c>
      <c r="B31" s="18" t="s">
        <v>36</v>
      </c>
      <c r="C31" s="7">
        <v>70556.929999999993</v>
      </c>
      <c r="D31" s="7">
        <v>0</v>
      </c>
      <c r="E31" s="7">
        <v>0</v>
      </c>
      <c r="F31" s="7">
        <v>70556.929999999993</v>
      </c>
      <c r="G31" s="8">
        <f t="shared" si="4"/>
        <v>0</v>
      </c>
    </row>
    <row r="32" spans="1:7" x14ac:dyDescent="0.3">
      <c r="A32" s="17">
        <v>1145</v>
      </c>
      <c r="B32" s="18" t="s">
        <v>37</v>
      </c>
      <c r="C32" s="7">
        <v>0</v>
      </c>
      <c r="D32" s="7">
        <v>0</v>
      </c>
      <c r="E32" s="7">
        <v>0</v>
      </c>
      <c r="F32" s="7">
        <v>0</v>
      </c>
      <c r="G32" s="8">
        <f t="shared" si="4"/>
        <v>0</v>
      </c>
    </row>
    <row r="33" spans="1:7" x14ac:dyDescent="0.3">
      <c r="A33" s="14">
        <v>1150</v>
      </c>
      <c r="B33" s="19" t="s">
        <v>38</v>
      </c>
      <c r="C33" s="9">
        <f t="shared" ref="C33:F33" si="8">C34</f>
        <v>38138112.439999998</v>
      </c>
      <c r="D33" s="9">
        <f t="shared" si="8"/>
        <v>47144068.310000002</v>
      </c>
      <c r="E33" s="9">
        <f t="shared" si="8"/>
        <v>48181392.399999999</v>
      </c>
      <c r="F33" s="9">
        <f t="shared" si="8"/>
        <v>37100788.350000001</v>
      </c>
      <c r="G33" s="16">
        <f>F33-C33</f>
        <v>-1037324.0899999961</v>
      </c>
    </row>
    <row r="34" spans="1:7" x14ac:dyDescent="0.3">
      <c r="A34" s="17">
        <v>1151</v>
      </c>
      <c r="B34" s="18" t="s">
        <v>39</v>
      </c>
      <c r="C34" s="7">
        <v>38138112.439999998</v>
      </c>
      <c r="D34" s="7">
        <v>47144068.310000002</v>
      </c>
      <c r="E34" s="7">
        <v>48181392.399999999</v>
      </c>
      <c r="F34" s="7">
        <v>37100788.350000001</v>
      </c>
      <c r="G34" s="8">
        <f t="shared" si="4"/>
        <v>-1037324.0899999961</v>
      </c>
    </row>
    <row r="35" spans="1:7" x14ac:dyDescent="0.3">
      <c r="A35" s="14">
        <v>1160</v>
      </c>
      <c r="B35" s="19" t="s">
        <v>40</v>
      </c>
      <c r="C35" s="9">
        <f t="shared" ref="C35:F35" si="9">SUM(C36:C37)</f>
        <v>-2791319.56</v>
      </c>
      <c r="D35" s="9">
        <f t="shared" si="9"/>
        <v>15120.04</v>
      </c>
      <c r="E35" s="9">
        <f t="shared" si="9"/>
        <v>0</v>
      </c>
      <c r="F35" s="9">
        <f t="shared" si="9"/>
        <v>-2776199.52</v>
      </c>
      <c r="G35" s="16">
        <f>F35-C35</f>
        <v>15120.040000000037</v>
      </c>
    </row>
    <row r="36" spans="1:7" x14ac:dyDescent="0.3">
      <c r="A36" s="17">
        <v>1161</v>
      </c>
      <c r="B36" s="18" t="s">
        <v>41</v>
      </c>
      <c r="C36" s="7">
        <v>0</v>
      </c>
      <c r="D36" s="7">
        <v>0</v>
      </c>
      <c r="E36" s="7">
        <v>0</v>
      </c>
      <c r="F36" s="7">
        <v>0</v>
      </c>
      <c r="G36" s="8">
        <f t="shared" si="4"/>
        <v>0</v>
      </c>
    </row>
    <row r="37" spans="1:7" x14ac:dyDescent="0.3">
      <c r="A37" s="17">
        <v>1162</v>
      </c>
      <c r="B37" s="18" t="s">
        <v>42</v>
      </c>
      <c r="C37" s="7">
        <v>-2791319.56</v>
      </c>
      <c r="D37" s="7">
        <v>15120.04</v>
      </c>
      <c r="E37" s="7">
        <v>0</v>
      </c>
      <c r="F37" s="7">
        <v>-2776199.52</v>
      </c>
      <c r="G37" s="8">
        <f t="shared" si="4"/>
        <v>15120.040000000037</v>
      </c>
    </row>
    <row r="38" spans="1:7" x14ac:dyDescent="0.3">
      <c r="A38" s="14">
        <v>1190</v>
      </c>
      <c r="B38" s="19" t="s">
        <v>43</v>
      </c>
      <c r="C38" s="9">
        <f t="shared" ref="C38:F38" si="10">SUM(C39:C42)</f>
        <v>2689015.11</v>
      </c>
      <c r="D38" s="9">
        <f t="shared" si="10"/>
        <v>24360</v>
      </c>
      <c r="E38" s="9">
        <f t="shared" si="10"/>
        <v>0</v>
      </c>
      <c r="F38" s="9">
        <f t="shared" si="10"/>
        <v>2713375.11</v>
      </c>
      <c r="G38" s="16">
        <f>F38-C38</f>
        <v>24360</v>
      </c>
    </row>
    <row r="39" spans="1:7" x14ac:dyDescent="0.3">
      <c r="A39" s="17">
        <v>1191</v>
      </c>
      <c r="B39" s="18" t="s">
        <v>44</v>
      </c>
      <c r="C39" s="7">
        <v>2689015.11</v>
      </c>
      <c r="D39" s="7">
        <v>24360</v>
      </c>
      <c r="E39" s="7">
        <v>0</v>
      </c>
      <c r="F39" s="7">
        <v>2713375.11</v>
      </c>
      <c r="G39" s="8">
        <f t="shared" si="4"/>
        <v>24360</v>
      </c>
    </row>
    <row r="40" spans="1:7" x14ac:dyDescent="0.3">
      <c r="A40" s="17">
        <v>1192</v>
      </c>
      <c r="B40" s="18" t="s">
        <v>45</v>
      </c>
      <c r="C40" s="7">
        <v>0</v>
      </c>
      <c r="D40" s="7">
        <v>0</v>
      </c>
      <c r="E40" s="7">
        <v>0</v>
      </c>
      <c r="F40" s="7">
        <v>0</v>
      </c>
      <c r="G40" s="8">
        <f t="shared" si="4"/>
        <v>0</v>
      </c>
    </row>
    <row r="41" spans="1:7" x14ac:dyDescent="0.3">
      <c r="A41" s="17">
        <v>1193</v>
      </c>
      <c r="B41" s="18" t="s">
        <v>46</v>
      </c>
      <c r="C41" s="7">
        <v>0</v>
      </c>
      <c r="D41" s="7">
        <v>0</v>
      </c>
      <c r="E41" s="7">
        <v>0</v>
      </c>
      <c r="F41" s="7">
        <v>0</v>
      </c>
      <c r="G41" s="8">
        <f t="shared" si="4"/>
        <v>0</v>
      </c>
    </row>
    <row r="42" spans="1:7" x14ac:dyDescent="0.3">
      <c r="A42" s="20">
        <v>1194</v>
      </c>
      <c r="B42" s="18" t="s">
        <v>47</v>
      </c>
      <c r="C42" s="7">
        <v>0</v>
      </c>
      <c r="D42" s="7">
        <v>0</v>
      </c>
      <c r="E42" s="7">
        <v>0</v>
      </c>
      <c r="F42" s="7">
        <v>0</v>
      </c>
      <c r="G42" s="8">
        <f t="shared" si="4"/>
        <v>0</v>
      </c>
    </row>
    <row r="43" spans="1:7" x14ac:dyDescent="0.3">
      <c r="A43" s="14">
        <v>1200</v>
      </c>
      <c r="B43" s="15" t="s">
        <v>48</v>
      </c>
      <c r="C43" s="9">
        <f>SUM(C44+C49+C55+C63+C72+C78+C84+C91+C97)</f>
        <v>13001794446.639999</v>
      </c>
      <c r="D43" s="9">
        <f>SUM(D44+D49+D55+D63+D72+D78+D84+D91+D97)</f>
        <v>1134315220.02</v>
      </c>
      <c r="E43" s="9">
        <f t="shared" ref="E43:F43" si="11">SUM(E44+E49+E55+E63+E72+E78+E84+E91+E97)</f>
        <v>983996257.3499999</v>
      </c>
      <c r="F43" s="9">
        <f t="shared" si="11"/>
        <v>13152113409.310001</v>
      </c>
      <c r="G43" s="16">
        <f>F43-C43</f>
        <v>150318962.67000198</v>
      </c>
    </row>
    <row r="44" spans="1:7" x14ac:dyDescent="0.3">
      <c r="A44" s="14">
        <v>1210</v>
      </c>
      <c r="B44" s="19" t="s">
        <v>49</v>
      </c>
      <c r="C44" s="9">
        <f t="shared" ref="C44:F44" si="12">SUM(C45:C48)</f>
        <v>284616634.68000001</v>
      </c>
      <c r="D44" s="9">
        <f t="shared" si="12"/>
        <v>111921969.63000001</v>
      </c>
      <c r="E44" s="9">
        <f t="shared" si="12"/>
        <v>93093580.299999997</v>
      </c>
      <c r="F44" s="9">
        <f t="shared" si="12"/>
        <v>303445024.00999999</v>
      </c>
      <c r="G44" s="16">
        <f>F44-C44</f>
        <v>18828389.329999983</v>
      </c>
    </row>
    <row r="45" spans="1:7" x14ac:dyDescent="0.3">
      <c r="A45" s="17">
        <v>1211</v>
      </c>
      <c r="B45" s="18" t="s">
        <v>50</v>
      </c>
      <c r="C45" s="7">
        <v>23370.86</v>
      </c>
      <c r="D45" s="7">
        <v>868.95</v>
      </c>
      <c r="E45" s="7">
        <v>0</v>
      </c>
      <c r="F45" s="7">
        <v>24239.81</v>
      </c>
      <c r="G45" s="8">
        <f t="shared" ref="G45:G99" si="13">F45-C45</f>
        <v>868.95000000000073</v>
      </c>
    </row>
    <row r="46" spans="1:7" x14ac:dyDescent="0.3">
      <c r="A46" s="17">
        <v>1212</v>
      </c>
      <c r="B46" s="18" t="s">
        <v>51</v>
      </c>
      <c r="C46" s="7">
        <v>0</v>
      </c>
      <c r="D46" s="7">
        <v>0</v>
      </c>
      <c r="E46" s="7">
        <v>0</v>
      </c>
      <c r="F46" s="7">
        <v>0</v>
      </c>
      <c r="G46" s="8">
        <f t="shared" si="13"/>
        <v>0</v>
      </c>
    </row>
    <row r="47" spans="1:7" x14ac:dyDescent="0.3">
      <c r="A47" s="17">
        <v>1213</v>
      </c>
      <c r="B47" s="18" t="s">
        <v>52</v>
      </c>
      <c r="C47" s="7">
        <v>248285653.93000001</v>
      </c>
      <c r="D47" s="7">
        <v>111921100.68000001</v>
      </c>
      <c r="E47" s="7">
        <v>93093580.299999997</v>
      </c>
      <c r="F47" s="7">
        <v>267113174.31</v>
      </c>
      <c r="G47" s="8">
        <f t="shared" si="13"/>
        <v>18827520.379999995</v>
      </c>
    </row>
    <row r="48" spans="1:7" x14ac:dyDescent="0.3">
      <c r="A48" s="17">
        <v>1214</v>
      </c>
      <c r="B48" s="18" t="s">
        <v>53</v>
      </c>
      <c r="C48" s="7">
        <v>36307609.890000001</v>
      </c>
      <c r="D48" s="7">
        <v>0</v>
      </c>
      <c r="E48" s="7">
        <v>0</v>
      </c>
      <c r="F48" s="7">
        <v>36307609.890000001</v>
      </c>
      <c r="G48" s="8">
        <f t="shared" si="13"/>
        <v>0</v>
      </c>
    </row>
    <row r="49" spans="1:7" x14ac:dyDescent="0.3">
      <c r="A49" s="14">
        <v>1220</v>
      </c>
      <c r="B49" s="19" t="s">
        <v>54</v>
      </c>
      <c r="C49" s="9">
        <f t="shared" ref="C49:F49" si="14">SUM(C50:C54)</f>
        <v>0</v>
      </c>
      <c r="D49" s="9">
        <f t="shared" si="14"/>
        <v>0</v>
      </c>
      <c r="E49" s="9">
        <f t="shared" si="14"/>
        <v>0</v>
      </c>
      <c r="F49" s="9">
        <f t="shared" si="14"/>
        <v>0</v>
      </c>
      <c r="G49" s="16">
        <f>F49-C49</f>
        <v>0</v>
      </c>
    </row>
    <row r="50" spans="1:7" x14ac:dyDescent="0.3">
      <c r="A50" s="17">
        <v>1221</v>
      </c>
      <c r="B50" s="18" t="s">
        <v>55</v>
      </c>
      <c r="C50" s="7">
        <v>0</v>
      </c>
      <c r="D50" s="7">
        <v>0</v>
      </c>
      <c r="E50" s="7">
        <v>0</v>
      </c>
      <c r="F50" s="7">
        <v>0</v>
      </c>
      <c r="G50" s="8">
        <f t="shared" si="13"/>
        <v>0</v>
      </c>
    </row>
    <row r="51" spans="1:7" x14ac:dyDescent="0.3">
      <c r="A51" s="17">
        <v>1222</v>
      </c>
      <c r="B51" s="18" t="s">
        <v>56</v>
      </c>
      <c r="C51" s="7">
        <v>0</v>
      </c>
      <c r="D51" s="7">
        <v>0</v>
      </c>
      <c r="E51" s="7">
        <v>0</v>
      </c>
      <c r="F51" s="7">
        <v>0</v>
      </c>
      <c r="G51" s="8">
        <f t="shared" si="13"/>
        <v>0</v>
      </c>
    </row>
    <row r="52" spans="1:7" x14ac:dyDescent="0.3">
      <c r="A52" s="17">
        <v>1223</v>
      </c>
      <c r="B52" s="18" t="s">
        <v>57</v>
      </c>
      <c r="C52" s="7">
        <v>0</v>
      </c>
      <c r="D52" s="7">
        <v>0</v>
      </c>
      <c r="E52" s="7">
        <v>0</v>
      </c>
      <c r="F52" s="7">
        <v>0</v>
      </c>
      <c r="G52" s="8">
        <f t="shared" si="13"/>
        <v>0</v>
      </c>
    </row>
    <row r="53" spans="1:7" x14ac:dyDescent="0.3">
      <c r="A53" s="17">
        <v>1224</v>
      </c>
      <c r="B53" s="18" t="s">
        <v>58</v>
      </c>
      <c r="C53" s="7">
        <v>0</v>
      </c>
      <c r="D53" s="7">
        <v>0</v>
      </c>
      <c r="E53" s="7">
        <v>0</v>
      </c>
      <c r="F53" s="7">
        <v>0</v>
      </c>
      <c r="G53" s="8">
        <f t="shared" si="13"/>
        <v>0</v>
      </c>
    </row>
    <row r="54" spans="1:7" x14ac:dyDescent="0.3">
      <c r="A54" s="17">
        <v>1229</v>
      </c>
      <c r="B54" s="18" t="s">
        <v>59</v>
      </c>
      <c r="C54" s="7">
        <v>0</v>
      </c>
      <c r="D54" s="7">
        <v>0</v>
      </c>
      <c r="E54" s="7">
        <v>0</v>
      </c>
      <c r="F54" s="7">
        <v>0</v>
      </c>
      <c r="G54" s="8">
        <f t="shared" si="13"/>
        <v>0</v>
      </c>
    </row>
    <row r="55" spans="1:7" x14ac:dyDescent="0.3">
      <c r="A55" s="14">
        <v>1230</v>
      </c>
      <c r="B55" s="19" t="s">
        <v>60</v>
      </c>
      <c r="C55" s="9">
        <f t="shared" ref="C55:F55" si="15">SUM(C56:C62)</f>
        <v>12336158215.459999</v>
      </c>
      <c r="D55" s="9">
        <f t="shared" si="15"/>
        <v>969649265.34000003</v>
      </c>
      <c r="E55" s="9">
        <f t="shared" si="15"/>
        <v>804256355.94999993</v>
      </c>
      <c r="F55" s="9">
        <f t="shared" si="15"/>
        <v>12501551124.85</v>
      </c>
      <c r="G55" s="16">
        <f>F55-C55</f>
        <v>165392909.3900013</v>
      </c>
    </row>
    <row r="56" spans="1:7" x14ac:dyDescent="0.3">
      <c r="A56" s="17">
        <v>1231</v>
      </c>
      <c r="B56" s="18" t="s">
        <v>61</v>
      </c>
      <c r="C56" s="7">
        <v>8015074655.1400003</v>
      </c>
      <c r="D56" s="7">
        <v>48569985.729999997</v>
      </c>
      <c r="E56" s="7">
        <v>43118381.5</v>
      </c>
      <c r="F56" s="7">
        <v>8020526259.3699999</v>
      </c>
      <c r="G56" s="8">
        <f t="shared" si="13"/>
        <v>5451604.2299995422</v>
      </c>
    </row>
    <row r="57" spans="1:7" x14ac:dyDescent="0.3">
      <c r="A57" s="17">
        <v>1232</v>
      </c>
      <c r="B57" s="18" t="s">
        <v>62</v>
      </c>
      <c r="C57" s="7">
        <v>0</v>
      </c>
      <c r="D57" s="7">
        <v>0</v>
      </c>
      <c r="E57" s="7">
        <v>0</v>
      </c>
      <c r="F57" s="7">
        <v>0</v>
      </c>
      <c r="G57" s="8">
        <f t="shared" si="13"/>
        <v>0</v>
      </c>
    </row>
    <row r="58" spans="1:7" x14ac:dyDescent="0.3">
      <c r="A58" s="17">
        <v>1233</v>
      </c>
      <c r="B58" s="18" t="s">
        <v>63</v>
      </c>
      <c r="C58" s="7">
        <v>1474242981.5599999</v>
      </c>
      <c r="D58" s="7">
        <v>43299654.909999996</v>
      </c>
      <c r="E58" s="7">
        <v>0</v>
      </c>
      <c r="F58" s="7">
        <v>1517542636.47</v>
      </c>
      <c r="G58" s="8">
        <f t="shared" si="13"/>
        <v>43299654.910000086</v>
      </c>
    </row>
    <row r="59" spans="1:7" x14ac:dyDescent="0.3">
      <c r="A59" s="17">
        <v>1234</v>
      </c>
      <c r="B59" s="18" t="s">
        <v>64</v>
      </c>
      <c r="C59" s="7">
        <v>1484629270.99</v>
      </c>
      <c r="D59" s="7">
        <v>2106791.2599999998</v>
      </c>
      <c r="E59" s="7">
        <v>0</v>
      </c>
      <c r="F59" s="7">
        <v>1486736062.25</v>
      </c>
      <c r="G59" s="8">
        <f t="shared" si="13"/>
        <v>2106791.2599999905</v>
      </c>
    </row>
    <row r="60" spans="1:7" x14ac:dyDescent="0.3">
      <c r="A60" s="17">
        <v>1235</v>
      </c>
      <c r="B60" s="18" t="s">
        <v>65</v>
      </c>
      <c r="C60" s="7">
        <v>1178996172.05</v>
      </c>
      <c r="D60" s="7">
        <v>788563414.69000006</v>
      </c>
      <c r="E60" s="7">
        <v>723686665.79999995</v>
      </c>
      <c r="F60" s="7">
        <v>1243872920.9400001</v>
      </c>
      <c r="G60" s="8">
        <f t="shared" si="13"/>
        <v>64876748.890000105</v>
      </c>
    </row>
    <row r="61" spans="1:7" x14ac:dyDescent="0.3">
      <c r="A61" s="17">
        <v>1236</v>
      </c>
      <c r="B61" s="18" t="s">
        <v>66</v>
      </c>
      <c r="C61" s="7">
        <v>183215135.72</v>
      </c>
      <c r="D61" s="7">
        <v>87109418.75</v>
      </c>
      <c r="E61" s="7">
        <v>37451308.649999999</v>
      </c>
      <c r="F61" s="7">
        <v>232873245.81999999</v>
      </c>
      <c r="G61" s="8">
        <f t="shared" si="13"/>
        <v>49658110.099999994</v>
      </c>
    </row>
    <row r="62" spans="1:7" x14ac:dyDescent="0.3">
      <c r="A62" s="17">
        <v>1239</v>
      </c>
      <c r="B62" s="18" t="s">
        <v>67</v>
      </c>
      <c r="C62" s="7">
        <v>0</v>
      </c>
      <c r="D62" s="7">
        <v>0</v>
      </c>
      <c r="E62" s="7">
        <v>0</v>
      </c>
      <c r="F62" s="7">
        <v>0</v>
      </c>
      <c r="G62" s="8">
        <f t="shared" si="13"/>
        <v>0</v>
      </c>
    </row>
    <row r="63" spans="1:7" x14ac:dyDescent="0.3">
      <c r="A63" s="14">
        <v>1240</v>
      </c>
      <c r="B63" s="19" t="s">
        <v>68</v>
      </c>
      <c r="C63" s="9">
        <f t="shared" ref="C63:F63" si="16">SUM(C64:C71)</f>
        <v>1209364163.8199999</v>
      </c>
      <c r="D63" s="9">
        <f t="shared" si="16"/>
        <v>46630454.140000001</v>
      </c>
      <c r="E63" s="9">
        <f t="shared" si="16"/>
        <v>24209055.130000003</v>
      </c>
      <c r="F63" s="9">
        <f t="shared" si="16"/>
        <v>1231785562.8299999</v>
      </c>
      <c r="G63" s="16">
        <f>F63-C63</f>
        <v>22421399.00999999</v>
      </c>
    </row>
    <row r="64" spans="1:7" x14ac:dyDescent="0.3">
      <c r="A64" s="17">
        <v>1241</v>
      </c>
      <c r="B64" s="18" t="s">
        <v>69</v>
      </c>
      <c r="C64" s="7">
        <v>174861436.09999999</v>
      </c>
      <c r="D64" s="7">
        <v>11355336.49</v>
      </c>
      <c r="E64" s="7">
        <v>150635.29999999999</v>
      </c>
      <c r="F64" s="7">
        <v>186066137.28999999</v>
      </c>
      <c r="G64" s="8">
        <f t="shared" si="13"/>
        <v>11204701.189999998</v>
      </c>
    </row>
    <row r="65" spans="1:7" x14ac:dyDescent="0.3">
      <c r="A65" s="17">
        <v>1242</v>
      </c>
      <c r="B65" s="18" t="s">
        <v>70</v>
      </c>
      <c r="C65" s="7">
        <v>7892971.3899999997</v>
      </c>
      <c r="D65" s="7">
        <v>194947.28</v>
      </c>
      <c r="E65" s="7">
        <v>86163.47</v>
      </c>
      <c r="F65" s="7">
        <v>8001755.2000000002</v>
      </c>
      <c r="G65" s="8">
        <f t="shared" si="13"/>
        <v>108783.81000000052</v>
      </c>
    </row>
    <row r="66" spans="1:7" x14ac:dyDescent="0.3">
      <c r="A66" s="17">
        <v>1243</v>
      </c>
      <c r="B66" s="18" t="s">
        <v>71</v>
      </c>
      <c r="C66" s="7">
        <v>1939085.61</v>
      </c>
      <c r="D66" s="7">
        <v>192397.6</v>
      </c>
      <c r="E66" s="7">
        <v>218342.51</v>
      </c>
      <c r="F66" s="7">
        <v>1913140.7</v>
      </c>
      <c r="G66" s="8">
        <f t="shared" si="13"/>
        <v>-25944.910000000149</v>
      </c>
    </row>
    <row r="67" spans="1:7" x14ac:dyDescent="0.3">
      <c r="A67" s="17">
        <v>1244</v>
      </c>
      <c r="B67" s="18" t="s">
        <v>72</v>
      </c>
      <c r="C67" s="7">
        <v>735706649.45000005</v>
      </c>
      <c r="D67" s="7">
        <v>23876765.52</v>
      </c>
      <c r="E67" s="7">
        <v>20953449.960000001</v>
      </c>
      <c r="F67" s="7">
        <v>738629965.00999999</v>
      </c>
      <c r="G67" s="8">
        <f t="shared" si="13"/>
        <v>2923315.5599999428</v>
      </c>
    </row>
    <row r="68" spans="1:7" x14ac:dyDescent="0.3">
      <c r="A68" s="17">
        <v>1245</v>
      </c>
      <c r="B68" s="18" t="s">
        <v>73</v>
      </c>
      <c r="C68" s="7">
        <v>117183810.52</v>
      </c>
      <c r="D68" s="7">
        <v>2868200.45</v>
      </c>
      <c r="E68" s="7">
        <v>2078506.8</v>
      </c>
      <c r="F68" s="7">
        <v>117973504.17</v>
      </c>
      <c r="G68" s="8">
        <f t="shared" si="13"/>
        <v>789693.65000000596</v>
      </c>
    </row>
    <row r="69" spans="1:7" x14ac:dyDescent="0.3">
      <c r="A69" s="17">
        <v>1246</v>
      </c>
      <c r="B69" s="18" t="s">
        <v>74</v>
      </c>
      <c r="C69" s="7">
        <v>168942823.74000001</v>
      </c>
      <c r="D69" s="7">
        <v>8142806.7999999998</v>
      </c>
      <c r="E69" s="7">
        <v>436957.09</v>
      </c>
      <c r="F69" s="7">
        <v>176648673.44999999</v>
      </c>
      <c r="G69" s="8">
        <f t="shared" si="13"/>
        <v>7705849.7099999785</v>
      </c>
    </row>
    <row r="70" spans="1:7" x14ac:dyDescent="0.3">
      <c r="A70" s="17">
        <v>1247</v>
      </c>
      <c r="B70" s="18" t="s">
        <v>75</v>
      </c>
      <c r="C70" s="7">
        <v>1423662.98</v>
      </c>
      <c r="D70" s="7">
        <v>0</v>
      </c>
      <c r="E70" s="7">
        <v>0</v>
      </c>
      <c r="F70" s="7">
        <v>1423662.98</v>
      </c>
      <c r="G70" s="8">
        <f t="shared" si="13"/>
        <v>0</v>
      </c>
    </row>
    <row r="71" spans="1:7" x14ac:dyDescent="0.3">
      <c r="A71" s="17">
        <v>1248</v>
      </c>
      <c r="B71" s="18" t="s">
        <v>76</v>
      </c>
      <c r="C71" s="7">
        <v>1413724.03</v>
      </c>
      <c r="D71" s="7">
        <v>0</v>
      </c>
      <c r="E71" s="7">
        <v>285000</v>
      </c>
      <c r="F71" s="7">
        <v>1128724.03</v>
      </c>
      <c r="G71" s="8">
        <f t="shared" si="13"/>
        <v>-285000</v>
      </c>
    </row>
    <row r="72" spans="1:7" x14ac:dyDescent="0.3">
      <c r="A72" s="14">
        <v>1250</v>
      </c>
      <c r="B72" s="19" t="s">
        <v>77</v>
      </c>
      <c r="C72" s="9">
        <f t="shared" ref="C72:F72" si="17">SUM(C73:C77)</f>
        <v>60786784.490000002</v>
      </c>
      <c r="D72" s="9">
        <f t="shared" si="17"/>
        <v>3572686.0900000003</v>
      </c>
      <c r="E72" s="9">
        <f t="shared" si="17"/>
        <v>0</v>
      </c>
      <c r="F72" s="9">
        <f t="shared" si="17"/>
        <v>64359470.579999998</v>
      </c>
      <c r="G72" s="16">
        <f>F72-C72</f>
        <v>3572686.0899999961</v>
      </c>
    </row>
    <row r="73" spans="1:7" x14ac:dyDescent="0.3">
      <c r="A73" s="17">
        <v>1251</v>
      </c>
      <c r="B73" s="18" t="s">
        <v>78</v>
      </c>
      <c r="C73" s="7">
        <v>31222056.170000002</v>
      </c>
      <c r="D73" s="7">
        <v>7609.6</v>
      </c>
      <c r="E73" s="7">
        <v>0</v>
      </c>
      <c r="F73" s="7">
        <v>31229665.77</v>
      </c>
      <c r="G73" s="8">
        <f t="shared" si="13"/>
        <v>7609.5999999977648</v>
      </c>
    </row>
    <row r="74" spans="1:7" x14ac:dyDescent="0.3">
      <c r="A74" s="17">
        <v>1252</v>
      </c>
      <c r="B74" s="18" t="s">
        <v>79</v>
      </c>
      <c r="C74" s="7">
        <v>0.01</v>
      </c>
      <c r="D74" s="7">
        <v>0</v>
      </c>
      <c r="E74" s="7">
        <v>0</v>
      </c>
      <c r="F74" s="7">
        <v>0.01</v>
      </c>
      <c r="G74" s="8">
        <f t="shared" si="13"/>
        <v>0</v>
      </c>
    </row>
    <row r="75" spans="1:7" x14ac:dyDescent="0.3">
      <c r="A75" s="17">
        <v>1253</v>
      </c>
      <c r="B75" s="18" t="s">
        <v>80</v>
      </c>
      <c r="C75" s="7">
        <v>0</v>
      </c>
      <c r="D75" s="7">
        <v>0</v>
      </c>
      <c r="E75" s="7">
        <v>0</v>
      </c>
      <c r="F75" s="7">
        <v>0</v>
      </c>
      <c r="G75" s="8">
        <f t="shared" si="13"/>
        <v>0</v>
      </c>
    </row>
    <row r="76" spans="1:7" x14ac:dyDescent="0.3">
      <c r="A76" s="17">
        <v>1254</v>
      </c>
      <c r="B76" s="18" t="s">
        <v>81</v>
      </c>
      <c r="C76" s="7">
        <v>29564728.309999999</v>
      </c>
      <c r="D76" s="7">
        <v>3565076.49</v>
      </c>
      <c r="E76" s="7">
        <v>0</v>
      </c>
      <c r="F76" s="7">
        <v>33129804.800000001</v>
      </c>
      <c r="G76" s="8">
        <f t="shared" si="13"/>
        <v>3565076.4900000021</v>
      </c>
    </row>
    <row r="77" spans="1:7" x14ac:dyDescent="0.3">
      <c r="A77" s="17">
        <v>1259</v>
      </c>
      <c r="B77" s="18" t="s">
        <v>82</v>
      </c>
      <c r="C77" s="7">
        <v>0</v>
      </c>
      <c r="D77" s="7">
        <v>0</v>
      </c>
      <c r="E77" s="7">
        <v>0</v>
      </c>
      <c r="F77" s="7">
        <v>0</v>
      </c>
      <c r="G77" s="8">
        <f t="shared" si="13"/>
        <v>0</v>
      </c>
    </row>
    <row r="78" spans="1:7" x14ac:dyDescent="0.3">
      <c r="A78" s="14">
        <v>1260</v>
      </c>
      <c r="B78" s="19" t="s">
        <v>83</v>
      </c>
      <c r="C78" s="9">
        <f t="shared" ref="C78:E78" si="18">SUM(C79:C83)</f>
        <v>-855763792.91999996</v>
      </c>
      <c r="D78" s="9">
        <f t="shared" si="18"/>
        <v>2540844.8200000003</v>
      </c>
      <c r="E78" s="9">
        <f t="shared" si="18"/>
        <v>62437265.969999999</v>
      </c>
      <c r="F78" s="9">
        <f>SUM(F79:F83)</f>
        <v>-915660214.06999993</v>
      </c>
      <c r="G78" s="16">
        <f>F78-C78</f>
        <v>-59896421.149999976</v>
      </c>
    </row>
    <row r="79" spans="1:7" x14ac:dyDescent="0.3">
      <c r="A79" s="17">
        <v>1261</v>
      </c>
      <c r="B79" s="18" t="s">
        <v>84</v>
      </c>
      <c r="C79" s="7">
        <v>0</v>
      </c>
      <c r="D79" s="7">
        <v>0</v>
      </c>
      <c r="E79" s="7">
        <v>0</v>
      </c>
      <c r="F79" s="7">
        <v>0</v>
      </c>
      <c r="G79" s="8">
        <f t="shared" si="13"/>
        <v>0</v>
      </c>
    </row>
    <row r="80" spans="1:7" x14ac:dyDescent="0.3">
      <c r="A80" s="17">
        <v>1262</v>
      </c>
      <c r="B80" s="18" t="s">
        <v>85</v>
      </c>
      <c r="C80" s="7">
        <v>0</v>
      </c>
      <c r="D80" s="7">
        <v>0</v>
      </c>
      <c r="E80" s="7">
        <v>0</v>
      </c>
      <c r="F80" s="7">
        <v>0</v>
      </c>
      <c r="G80" s="8">
        <f t="shared" si="13"/>
        <v>0</v>
      </c>
    </row>
    <row r="81" spans="1:7" x14ac:dyDescent="0.3">
      <c r="A81" s="17">
        <v>1263</v>
      </c>
      <c r="B81" s="18" t="s">
        <v>86</v>
      </c>
      <c r="C81" s="7">
        <v>-806103141.62</v>
      </c>
      <c r="D81" s="7">
        <v>2451128.7000000002</v>
      </c>
      <c r="E81" s="7">
        <v>57043708.119999997</v>
      </c>
      <c r="F81" s="7">
        <v>-860695721.03999996</v>
      </c>
      <c r="G81" s="8">
        <f t="shared" si="13"/>
        <v>-54592579.419999957</v>
      </c>
    </row>
    <row r="82" spans="1:7" x14ac:dyDescent="0.3">
      <c r="A82" s="17">
        <v>1264</v>
      </c>
      <c r="B82" s="18" t="s">
        <v>87</v>
      </c>
      <c r="C82" s="7">
        <v>-290613.8</v>
      </c>
      <c r="D82" s="7">
        <v>5000</v>
      </c>
      <c r="E82" s="7">
        <v>77522.83</v>
      </c>
      <c r="F82" s="7">
        <v>-363136.63</v>
      </c>
      <c r="G82" s="8">
        <f t="shared" si="13"/>
        <v>-72522.830000000016</v>
      </c>
    </row>
    <row r="83" spans="1:7" x14ac:dyDescent="0.3">
      <c r="A83" s="17">
        <v>1265</v>
      </c>
      <c r="B83" s="18" t="s">
        <v>88</v>
      </c>
      <c r="C83" s="7">
        <v>-49370037.5</v>
      </c>
      <c r="D83" s="7">
        <v>84716.12</v>
      </c>
      <c r="E83" s="7">
        <v>5316035.0199999996</v>
      </c>
      <c r="F83" s="7">
        <v>-54601356.399999999</v>
      </c>
      <c r="G83" s="8">
        <f t="shared" si="13"/>
        <v>-5231318.8999999985</v>
      </c>
    </row>
    <row r="84" spans="1:7" x14ac:dyDescent="0.3">
      <c r="A84" s="14">
        <v>1270</v>
      </c>
      <c r="B84" s="19" t="s">
        <v>89</v>
      </c>
      <c r="C84" s="9">
        <f t="shared" ref="C84:F84" si="19">SUM(C85:C90)</f>
        <v>0</v>
      </c>
      <c r="D84" s="9">
        <f t="shared" si="19"/>
        <v>0</v>
      </c>
      <c r="E84" s="9">
        <f t="shared" si="19"/>
        <v>0</v>
      </c>
      <c r="F84" s="9">
        <f t="shared" si="19"/>
        <v>0</v>
      </c>
      <c r="G84" s="16">
        <f>F84-C84</f>
        <v>0</v>
      </c>
    </row>
    <row r="85" spans="1:7" x14ac:dyDescent="0.3">
      <c r="A85" s="17">
        <v>1271</v>
      </c>
      <c r="B85" s="18" t="s">
        <v>90</v>
      </c>
      <c r="C85" s="7">
        <v>0</v>
      </c>
      <c r="D85" s="7">
        <v>0</v>
      </c>
      <c r="E85" s="7">
        <v>0</v>
      </c>
      <c r="F85" s="7">
        <v>0</v>
      </c>
      <c r="G85" s="8">
        <f t="shared" si="13"/>
        <v>0</v>
      </c>
    </row>
    <row r="86" spans="1:7" x14ac:dyDescent="0.3">
      <c r="A86" s="17">
        <v>1272</v>
      </c>
      <c r="B86" s="18" t="s">
        <v>91</v>
      </c>
      <c r="C86" s="7">
        <v>0</v>
      </c>
      <c r="D86" s="7">
        <v>0</v>
      </c>
      <c r="E86" s="7">
        <v>0</v>
      </c>
      <c r="F86" s="7">
        <v>0</v>
      </c>
      <c r="G86" s="8">
        <f t="shared" si="13"/>
        <v>0</v>
      </c>
    </row>
    <row r="87" spans="1:7" x14ac:dyDescent="0.3">
      <c r="A87" s="17">
        <v>1273</v>
      </c>
      <c r="B87" s="18" t="s">
        <v>92</v>
      </c>
      <c r="C87" s="7">
        <v>0</v>
      </c>
      <c r="D87" s="7">
        <v>0</v>
      </c>
      <c r="E87" s="7">
        <v>0</v>
      </c>
      <c r="F87" s="7">
        <v>0</v>
      </c>
      <c r="G87" s="8">
        <f t="shared" si="13"/>
        <v>0</v>
      </c>
    </row>
    <row r="88" spans="1:7" x14ac:dyDescent="0.3">
      <c r="A88" s="17">
        <v>1274</v>
      </c>
      <c r="B88" s="18" t="s">
        <v>93</v>
      </c>
      <c r="C88" s="7">
        <v>0</v>
      </c>
      <c r="D88" s="7">
        <v>0</v>
      </c>
      <c r="E88" s="7">
        <v>0</v>
      </c>
      <c r="F88" s="7">
        <v>0</v>
      </c>
      <c r="G88" s="8">
        <f t="shared" si="13"/>
        <v>0</v>
      </c>
    </row>
    <row r="89" spans="1:7" x14ac:dyDescent="0.3">
      <c r="A89" s="17">
        <v>1275</v>
      </c>
      <c r="B89" s="18" t="s">
        <v>94</v>
      </c>
      <c r="C89" s="7">
        <v>0</v>
      </c>
      <c r="D89" s="7">
        <v>0</v>
      </c>
      <c r="E89" s="7">
        <v>0</v>
      </c>
      <c r="F89" s="7">
        <v>0</v>
      </c>
      <c r="G89" s="8">
        <f t="shared" si="13"/>
        <v>0</v>
      </c>
    </row>
    <row r="90" spans="1:7" x14ac:dyDescent="0.3">
      <c r="A90" s="17">
        <v>1279</v>
      </c>
      <c r="B90" s="18" t="s">
        <v>95</v>
      </c>
      <c r="C90" s="7">
        <v>0</v>
      </c>
      <c r="D90" s="7">
        <v>0</v>
      </c>
      <c r="E90" s="7">
        <v>0</v>
      </c>
      <c r="F90" s="7">
        <v>0</v>
      </c>
      <c r="G90" s="8">
        <f t="shared" si="13"/>
        <v>0</v>
      </c>
    </row>
    <row r="91" spans="1:7" x14ac:dyDescent="0.3">
      <c r="A91" s="14">
        <v>1280</v>
      </c>
      <c r="B91" s="19" t="s">
        <v>96</v>
      </c>
      <c r="C91" s="9">
        <f t="shared" ref="C91:F91" si="20">SUM(C92:C96)</f>
        <v>-33367558.890000001</v>
      </c>
      <c r="D91" s="9">
        <f t="shared" si="20"/>
        <v>0</v>
      </c>
      <c r="E91" s="9">
        <f t="shared" si="20"/>
        <v>0</v>
      </c>
      <c r="F91" s="9">
        <f t="shared" si="20"/>
        <v>-33367558.890000001</v>
      </c>
      <c r="G91" s="16">
        <f>F91-C91</f>
        <v>0</v>
      </c>
    </row>
    <row r="92" spans="1:7" x14ac:dyDescent="0.3">
      <c r="A92" s="17">
        <v>1281</v>
      </c>
      <c r="B92" s="18" t="s">
        <v>97</v>
      </c>
      <c r="C92" s="7">
        <v>-33367558.890000001</v>
      </c>
      <c r="D92" s="7">
        <v>0</v>
      </c>
      <c r="E92" s="7">
        <v>0</v>
      </c>
      <c r="F92" s="7">
        <v>-33367558.890000001</v>
      </c>
      <c r="G92" s="8">
        <f t="shared" si="13"/>
        <v>0</v>
      </c>
    </row>
    <row r="93" spans="1:7" ht="21.6" x14ac:dyDescent="0.3">
      <c r="A93" s="17">
        <v>1282</v>
      </c>
      <c r="B93" s="18" t="s">
        <v>98</v>
      </c>
      <c r="C93" s="7">
        <v>0</v>
      </c>
      <c r="D93" s="7">
        <v>0</v>
      </c>
      <c r="E93" s="7">
        <v>0</v>
      </c>
      <c r="F93" s="7">
        <v>0</v>
      </c>
      <c r="G93" s="8">
        <f t="shared" si="13"/>
        <v>0</v>
      </c>
    </row>
    <row r="94" spans="1:7" x14ac:dyDescent="0.3">
      <c r="A94" s="17">
        <v>1283</v>
      </c>
      <c r="B94" s="18" t="s">
        <v>99</v>
      </c>
      <c r="C94" s="7">
        <v>0</v>
      </c>
      <c r="D94" s="7">
        <v>0</v>
      </c>
      <c r="E94" s="7">
        <v>0</v>
      </c>
      <c r="F94" s="7">
        <v>0</v>
      </c>
      <c r="G94" s="8">
        <f t="shared" si="13"/>
        <v>0</v>
      </c>
    </row>
    <row r="95" spans="1:7" x14ac:dyDescent="0.3">
      <c r="A95" s="17">
        <v>1284</v>
      </c>
      <c r="B95" s="18" t="s">
        <v>100</v>
      </c>
      <c r="C95" s="7">
        <v>0</v>
      </c>
      <c r="D95" s="7">
        <v>0</v>
      </c>
      <c r="E95" s="7">
        <v>0</v>
      </c>
      <c r="F95" s="7">
        <v>0</v>
      </c>
      <c r="G95" s="8">
        <f t="shared" si="13"/>
        <v>0</v>
      </c>
    </row>
    <row r="96" spans="1:7" x14ac:dyDescent="0.3">
      <c r="A96" s="17">
        <v>1289</v>
      </c>
      <c r="B96" s="18" t="s">
        <v>101</v>
      </c>
      <c r="C96" s="7">
        <v>0</v>
      </c>
      <c r="D96" s="7">
        <v>0</v>
      </c>
      <c r="E96" s="7">
        <v>0</v>
      </c>
      <c r="F96" s="7">
        <v>0</v>
      </c>
      <c r="G96" s="8">
        <f t="shared" si="13"/>
        <v>0</v>
      </c>
    </row>
    <row r="97" spans="1:7" x14ac:dyDescent="0.3">
      <c r="A97" s="21">
        <v>1290</v>
      </c>
      <c r="B97" s="19" t="s">
        <v>102</v>
      </c>
      <c r="C97" s="9">
        <f t="shared" ref="C97:F97" si="21">SUM(C98:C100)</f>
        <v>0</v>
      </c>
      <c r="D97" s="9">
        <f t="shared" si="21"/>
        <v>0</v>
      </c>
      <c r="E97" s="9">
        <f t="shared" si="21"/>
        <v>0</v>
      </c>
      <c r="F97" s="9">
        <f t="shared" si="21"/>
        <v>0</v>
      </c>
      <c r="G97" s="16">
        <f>F97-C97</f>
        <v>0</v>
      </c>
    </row>
    <row r="98" spans="1:7" x14ac:dyDescent="0.3">
      <c r="A98" s="17">
        <v>1291</v>
      </c>
      <c r="B98" s="18" t="s">
        <v>103</v>
      </c>
      <c r="C98" s="7">
        <v>0</v>
      </c>
      <c r="D98" s="7">
        <v>0</v>
      </c>
      <c r="E98" s="7">
        <v>0</v>
      </c>
      <c r="F98" s="7">
        <v>0</v>
      </c>
      <c r="G98" s="8">
        <f t="shared" si="13"/>
        <v>0</v>
      </c>
    </row>
    <row r="99" spans="1:7" x14ac:dyDescent="0.3">
      <c r="A99" s="17">
        <v>1292</v>
      </c>
      <c r="B99" s="18" t="s">
        <v>104</v>
      </c>
      <c r="C99" s="7">
        <v>0</v>
      </c>
      <c r="D99" s="7">
        <v>0</v>
      </c>
      <c r="E99" s="7">
        <v>0</v>
      </c>
      <c r="F99" s="7">
        <v>0</v>
      </c>
      <c r="G99" s="8">
        <f t="shared" si="13"/>
        <v>0</v>
      </c>
    </row>
    <row r="100" spans="1:7" x14ac:dyDescent="0.3">
      <c r="A100" s="22">
        <v>1293</v>
      </c>
      <c r="B100" s="23" t="s">
        <v>105</v>
      </c>
      <c r="C100" s="24">
        <v>0</v>
      </c>
      <c r="D100" s="24">
        <v>0</v>
      </c>
      <c r="E100" s="24">
        <v>0</v>
      </c>
      <c r="F100" s="24">
        <v>0</v>
      </c>
      <c r="G100" s="25">
        <f>F100-C100</f>
        <v>0</v>
      </c>
    </row>
    <row r="102" spans="1:7" x14ac:dyDescent="0.3">
      <c r="A102" s="27" t="s">
        <v>106</v>
      </c>
      <c r="B102" s="28"/>
      <c r="C102" s="28"/>
      <c r="D102" s="29"/>
    </row>
    <row r="103" spans="1:7" x14ac:dyDescent="0.3">
      <c r="A103" s="30"/>
      <c r="B103" s="30"/>
      <c r="C103" s="30"/>
      <c r="D103" s="29"/>
    </row>
    <row r="104" spans="1:7" x14ac:dyDescent="0.3">
      <c r="A104" s="31"/>
      <c r="B104" s="32"/>
      <c r="C104" s="31"/>
      <c r="D104" s="31"/>
    </row>
    <row r="105" spans="1:7" x14ac:dyDescent="0.3">
      <c r="A105" s="31"/>
      <c r="B105" s="31"/>
      <c r="C105" s="31"/>
      <c r="D105" s="31"/>
    </row>
    <row r="106" spans="1:7" x14ac:dyDescent="0.3">
      <c r="A106" s="31"/>
      <c r="B106" s="31"/>
      <c r="C106" s="31"/>
      <c r="D106" s="33"/>
    </row>
    <row r="107" spans="1:7" ht="42" x14ac:dyDescent="0.3">
      <c r="A107" s="31"/>
      <c r="B107" s="34" t="s">
        <v>107</v>
      </c>
      <c r="C107" s="35"/>
      <c r="D107" s="34" t="s">
        <v>108</v>
      </c>
    </row>
  </sheetData>
  <mergeCells count="1">
    <mergeCell ref="A1:G1"/>
  </mergeCells>
  <pageMargins left="0.7" right="0.7" top="0.75" bottom="0.75" header="0.3" footer="0.3"/>
  <pageSetup paperSize="9" scale="57" orientation="portrait" r:id="rId1"/>
  <ignoredErrors>
    <ignoredError sqref="G3:G12 F3:F12 D3:E5 C3:C12 C13:C100 F13:F100 G13:G100 D13:E10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2017-07-28T19:01:38Z</dcterms:created>
  <dcterms:modified xsi:type="dcterms:W3CDTF">2017-07-28T19:04:40Z</dcterms:modified>
</cp:coreProperties>
</file>